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7520" windowHeight="10905" activeTab="1"/>
  </bookViews>
  <sheets>
    <sheet name="дошкольное" sheetId="1" r:id="rId1"/>
    <sheet name="011 Обследование психического з" sheetId="2" r:id="rId2"/>
    <sheet name="дополнительное образование" sheetId="5" r:id="rId3"/>
    <sheet name="ТиПО" sheetId="3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/>
  <c r="D18"/>
  <c r="C17"/>
  <c r="G24"/>
  <c r="G21"/>
  <c r="H21" s="1"/>
  <c r="G18"/>
  <c r="G15"/>
  <c r="I15" s="1"/>
  <c r="H24"/>
  <c r="H18"/>
  <c r="H15"/>
  <c r="I24"/>
  <c r="I18"/>
  <c r="H19" s="1"/>
  <c r="H17"/>
  <c r="H20"/>
  <c r="H23"/>
  <c r="E18"/>
  <c r="I21" l="1"/>
  <c r="H22" s="1"/>
  <c r="I26"/>
  <c r="H16"/>
  <c r="H26"/>
  <c r="D15" l="1"/>
  <c r="E15"/>
  <c r="E13" l="1"/>
  <c r="E11" s="1"/>
  <c r="C23"/>
  <c r="C20"/>
  <c r="C13"/>
  <c r="C11" s="1"/>
  <c r="D13"/>
  <c r="D11" s="1"/>
</calcChain>
</file>

<file path=xl/sharedStrings.xml><?xml version="1.0" encoding="utf-8"?>
<sst xmlns="http://schemas.openxmlformats.org/spreadsheetml/2006/main" count="205" uniqueCount="50">
  <si>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</si>
  <si>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</si>
  <si>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</si>
  <si>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</si>
  <si>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</si>
  <si>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</si>
  <si>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</si>
  <si>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</si>
  <si>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</si>
  <si>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</si>
  <si>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</si>
  <si>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</si>
  <si>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</si>
  <si>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</si>
  <si>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</si>
  <si>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</si>
  <si>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</si>
  <si>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</si>
  <si>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</si>
  <si>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</si>
  <si>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</si>
  <si>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</si>
  <si>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</si>
  <si>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</si>
  <si>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</si>
  <si>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</si>
  <si>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</si>
  <si>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</si>
  <si>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</si>
  <si>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</si>
  <si>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</si>
  <si>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</si>
  <si>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</si>
  <si>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</si>
  <si>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</si>
  <si>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</si>
  <si>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</si>
  <si>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</si>
  <si>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</si>
  <si>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</si>
  <si>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</si>
  <si>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</si>
  <si>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</si>
  <si>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КГУ "Кабинет психолого-педагогической коррекции № 1, город Акколь, Аккольский район"</t>
  </si>
  <si>
    <t xml:space="preserve">управление образование Акмолинской </t>
  </si>
  <si>
    <t>Заведующая                             Водолазова Т.В.</t>
  </si>
  <si>
    <t>Испол. Пальцева Б.А.</t>
  </si>
  <si>
    <t>телеф. 87163821174</t>
  </si>
  <si>
    <t>по состоянию на " 01 "  апреля  2019 г.</t>
  </si>
  <si>
    <t>1 квартал 2019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</si>
</sst>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1" fontId="2" fillId="0" borderId="0" xfId="0" applyNumberFormat="1" applyFont="1" applyBorder="1"/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22" workbookViewId="0">
      <selection activeCell="K8" sqref="K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22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20</v>
      </c>
      <c r="B5" s="22"/>
      <c r="C5" s="22"/>
      <c r="D5" s="22"/>
      <c r="E5" s="22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19" t="s">
        <v>0</v>
      </c>
      <c r="B9" s="20" t="s">
        <v>23</v>
      </c>
      <c r="C9" s="19" t="s">
        <v>42</v>
      </c>
      <c r="D9" s="19"/>
      <c r="E9" s="19"/>
    </row>
    <row r="10" spans="1:5" ht="40.5">
      <c r="A10" s="19"/>
      <c r="B10" s="20"/>
      <c r="C10" s="5" t="s">
        <v>24</v>
      </c>
      <c r="D10" s="5" t="s">
        <v>25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29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D17" sqref="D17"/>
    </sheetView>
  </sheetViews>
  <sheetFormatPr defaultColWidth="9.140625" defaultRowHeight="20.25"/>
  <cols>
    <col min="1" max="1" width="68.7109375" style="2" customWidth="1"/>
    <col min="2" max="2" width="8.140625" style="3" customWidth="1"/>
    <col min="3" max="3" width="13" style="2" customWidth="1"/>
    <col min="4" max="4" width="11" style="2" customWidth="1"/>
    <col min="5" max="5" width="12.5703125" style="2" customWidth="1"/>
    <col min="6" max="6" width="3.28515625" style="2" customWidth="1"/>
    <col min="7" max="7" width="10" style="2" customWidth="1"/>
    <col min="8" max="8" width="10.28515625" style="2" customWidth="1"/>
    <col min="9" max="9" width="10" style="2" customWidth="1"/>
    <col min="10" max="10" width="11.28515625" style="2" bestFit="1" customWidth="1"/>
    <col min="11" max="16384" width="9.140625" style="2"/>
  </cols>
  <sheetData>
    <row r="1" spans="1:10">
      <c r="A1" s="18" t="s">
        <v>19</v>
      </c>
      <c r="B1" s="18"/>
      <c r="C1" s="18"/>
      <c r="D1" s="18"/>
      <c r="E1" s="18"/>
    </row>
    <row r="2" spans="1:10">
      <c r="A2" s="18" t="s">
        <v>48</v>
      </c>
      <c r="B2" s="18"/>
      <c r="C2" s="18"/>
      <c r="D2" s="18"/>
      <c r="E2" s="18"/>
    </row>
    <row r="3" spans="1:10">
      <c r="A3" s="1" t="s">
        <v>43</v>
      </c>
    </row>
    <row r="4" spans="1:10">
      <c r="A4" s="21" t="s">
        <v>44</v>
      </c>
      <c r="B4" s="21"/>
      <c r="C4" s="21"/>
      <c r="D4" s="21"/>
      <c r="E4" s="21"/>
    </row>
    <row r="5" spans="1:10" ht="15.75" customHeight="1">
      <c r="A5" s="22" t="s">
        <v>20</v>
      </c>
      <c r="B5" s="22"/>
      <c r="C5" s="22"/>
      <c r="D5" s="22"/>
      <c r="E5" s="22"/>
    </row>
    <row r="6" spans="1:10">
      <c r="A6" s="4"/>
    </row>
    <row r="7" spans="1:10">
      <c r="A7" s="15" t="s">
        <v>21</v>
      </c>
    </row>
    <row r="8" spans="1:10">
      <c r="A8" s="1"/>
    </row>
    <row r="9" spans="1:10">
      <c r="A9" s="19" t="s">
        <v>41</v>
      </c>
      <c r="B9" s="20" t="s">
        <v>23</v>
      </c>
      <c r="C9" s="19" t="s">
        <v>49</v>
      </c>
      <c r="D9" s="19"/>
      <c r="E9" s="19"/>
      <c r="G9" s="24"/>
      <c r="H9" s="25"/>
      <c r="I9" s="25"/>
      <c r="J9" s="25"/>
    </row>
    <row r="10" spans="1:10" ht="40.5">
      <c r="A10" s="19"/>
      <c r="B10" s="20"/>
      <c r="C10" s="5" t="s">
        <v>24</v>
      </c>
      <c r="D10" s="5" t="s">
        <v>25</v>
      </c>
      <c r="E10" s="6" t="s">
        <v>18</v>
      </c>
      <c r="G10" s="24"/>
      <c r="H10" s="26"/>
      <c r="I10" s="26"/>
      <c r="J10" s="27"/>
    </row>
    <row r="11" spans="1:10" ht="25.5">
      <c r="A11" s="7" t="s">
        <v>12</v>
      </c>
      <c r="B11" s="8" t="s">
        <v>3</v>
      </c>
      <c r="C11" s="34">
        <f>C13+C27+C28+C29+C30+C31</f>
        <v>9836</v>
      </c>
      <c r="D11" s="34">
        <f t="shared" ref="D11:E11" si="0">D13+D27+D28+D29+D30+D31</f>
        <v>2425.0039999999999</v>
      </c>
      <c r="E11" s="34">
        <f t="shared" si="0"/>
        <v>2424.962</v>
      </c>
      <c r="G11" s="28"/>
      <c r="H11" s="17"/>
      <c r="I11" s="17"/>
      <c r="J11" s="17"/>
    </row>
    <row r="12" spans="1:10">
      <c r="A12" s="10" t="s">
        <v>1</v>
      </c>
      <c r="B12" s="11"/>
      <c r="C12" s="34"/>
      <c r="D12" s="34"/>
      <c r="E12" s="34"/>
      <c r="G12" s="29"/>
      <c r="H12" s="17"/>
      <c r="I12" s="17"/>
      <c r="J12" s="17"/>
    </row>
    <row r="13" spans="1:10" ht="25.5">
      <c r="A13" s="7" t="s">
        <v>13</v>
      </c>
      <c r="B13" s="8" t="s">
        <v>3</v>
      </c>
      <c r="C13" s="34">
        <f>C15+C18+C21+C24</f>
        <v>7397</v>
      </c>
      <c r="D13" s="34">
        <f t="shared" ref="D13:E13" si="1">D15+D18+D21+D24</f>
        <v>1726.0040000000001</v>
      </c>
      <c r="E13" s="34">
        <f t="shared" si="1"/>
        <v>1725.962</v>
      </c>
      <c r="F13" s="17"/>
      <c r="G13" s="28"/>
      <c r="H13" s="17"/>
      <c r="I13" s="17"/>
      <c r="J13" s="17"/>
    </row>
    <row r="14" spans="1:10">
      <c r="A14" s="10" t="s">
        <v>2</v>
      </c>
      <c r="B14" s="11"/>
      <c r="C14" s="34"/>
      <c r="D14" s="34"/>
      <c r="E14" s="34"/>
      <c r="G14" s="29"/>
      <c r="H14" s="17">
        <v>7401</v>
      </c>
      <c r="I14" s="17">
        <v>1726</v>
      </c>
      <c r="J14" s="17"/>
    </row>
    <row r="15" spans="1:10" ht="25.5">
      <c r="A15" s="9" t="s">
        <v>14</v>
      </c>
      <c r="B15" s="8" t="s">
        <v>3</v>
      </c>
      <c r="C15" s="34">
        <v>2138</v>
      </c>
      <c r="D15" s="34">
        <f t="shared" ref="D15:E15" si="2">D17*D16*3/1000</f>
        <v>498.73200000000003</v>
      </c>
      <c r="E15" s="35">
        <f t="shared" si="2"/>
        <v>498.73200000000003</v>
      </c>
      <c r="G15" s="32">
        <f>E15/E13*100</f>
        <v>28.895885309178304</v>
      </c>
      <c r="H15" s="17">
        <f>H14*G15</f>
        <v>213858.44717322863</v>
      </c>
      <c r="I15" s="17">
        <f>I14*G15</f>
        <v>49874.298043641757</v>
      </c>
      <c r="J15" s="17"/>
    </row>
    <row r="16" spans="1:10">
      <c r="A16" s="12" t="s">
        <v>5</v>
      </c>
      <c r="B16" s="13" t="s">
        <v>4</v>
      </c>
      <c r="C16" s="34">
        <v>2</v>
      </c>
      <c r="D16" s="34">
        <v>2</v>
      </c>
      <c r="E16" s="35">
        <v>2</v>
      </c>
      <c r="G16" s="33"/>
      <c r="H16" s="17">
        <f t="shared" ref="H16:H24" si="3">I15*G16</f>
        <v>0</v>
      </c>
      <c r="I16" s="17"/>
      <c r="J16" s="17"/>
    </row>
    <row r="17" spans="1:10" ht="21.95" customHeight="1">
      <c r="A17" s="12" t="s">
        <v>37</v>
      </c>
      <c r="B17" s="8" t="s">
        <v>38</v>
      </c>
      <c r="C17" s="36">
        <f>C15/12/C16*1000</f>
        <v>89083.333333333328</v>
      </c>
      <c r="D17" s="36">
        <v>83122</v>
      </c>
      <c r="E17" s="37">
        <v>83122</v>
      </c>
      <c r="G17" s="32"/>
      <c r="H17" s="17">
        <f t="shared" si="3"/>
        <v>0</v>
      </c>
      <c r="I17" s="31"/>
      <c r="J17" s="31"/>
    </row>
    <row r="18" spans="1:10" ht="25.5">
      <c r="A18" s="9" t="s">
        <v>27</v>
      </c>
      <c r="B18" s="8" t="s">
        <v>3</v>
      </c>
      <c r="C18" s="34">
        <v>2223</v>
      </c>
      <c r="D18" s="34">
        <f>D20*D19*3/1000</f>
        <v>518.42999999999995</v>
      </c>
      <c r="E18" s="35">
        <f t="shared" ref="D18:E18" si="4">E20*E19*3/1000</f>
        <v>518.42999999999995</v>
      </c>
      <c r="G18" s="32">
        <f>E18/E13*100</f>
        <v>30.037161884212978</v>
      </c>
      <c r="H18" s="17">
        <f>H14*G18</f>
        <v>222305.03510506026</v>
      </c>
      <c r="I18" s="17">
        <f>I14*G18</f>
        <v>51844.141412151599</v>
      </c>
      <c r="J18" s="17"/>
    </row>
    <row r="19" spans="1:10">
      <c r="A19" s="12" t="s">
        <v>5</v>
      </c>
      <c r="B19" s="13" t="s">
        <v>4</v>
      </c>
      <c r="C19" s="34">
        <v>2</v>
      </c>
      <c r="D19" s="34">
        <v>2</v>
      </c>
      <c r="E19" s="35">
        <v>2</v>
      </c>
      <c r="G19" s="33"/>
      <c r="H19" s="17">
        <f t="shared" si="3"/>
        <v>0</v>
      </c>
      <c r="I19" s="17"/>
      <c r="J19" s="17"/>
    </row>
    <row r="20" spans="1:10" ht="21.95" customHeight="1">
      <c r="A20" s="12" t="s">
        <v>37</v>
      </c>
      <c r="B20" s="8" t="s">
        <v>38</v>
      </c>
      <c r="C20" s="36">
        <f>C18/12/C19*1000</f>
        <v>92625</v>
      </c>
      <c r="D20" s="36">
        <v>86405</v>
      </c>
      <c r="E20" s="37">
        <v>86405</v>
      </c>
      <c r="G20" s="32"/>
      <c r="H20" s="17">
        <f t="shared" si="3"/>
        <v>0</v>
      </c>
      <c r="I20" s="31"/>
      <c r="J20" s="31"/>
    </row>
    <row r="21" spans="1:10" ht="39">
      <c r="A21" s="16" t="s">
        <v>32</v>
      </c>
      <c r="B21" s="8" t="s">
        <v>3</v>
      </c>
      <c r="C21" s="34">
        <v>2525.8000000000002</v>
      </c>
      <c r="D21" s="34">
        <f>D23*D22*3/1000</f>
        <v>588.94200000000001</v>
      </c>
      <c r="E21" s="35">
        <v>588.9</v>
      </c>
      <c r="G21" s="32">
        <f>E21/E13*100</f>
        <v>34.120102296574316</v>
      </c>
      <c r="H21" s="17">
        <f>H14*G21</f>
        <v>252522.87709694653</v>
      </c>
      <c r="I21" s="17">
        <f>I14*G21</f>
        <v>58891.29656388727</v>
      </c>
      <c r="J21" s="17"/>
    </row>
    <row r="22" spans="1:10">
      <c r="A22" s="12" t="s">
        <v>5</v>
      </c>
      <c r="B22" s="13" t="s">
        <v>4</v>
      </c>
      <c r="C22" s="34">
        <v>3</v>
      </c>
      <c r="D22" s="34">
        <v>3</v>
      </c>
      <c r="E22" s="35">
        <v>3</v>
      </c>
      <c r="G22" s="33"/>
      <c r="H22" s="17">
        <f t="shared" si="3"/>
        <v>0</v>
      </c>
      <c r="I22" s="17"/>
      <c r="J22" s="17"/>
    </row>
    <row r="23" spans="1:10" ht="21.95" customHeight="1">
      <c r="A23" s="12" t="s">
        <v>37</v>
      </c>
      <c r="B23" s="8" t="s">
        <v>38</v>
      </c>
      <c r="C23" s="36">
        <f>C21/12/C22*1000</f>
        <v>70161.111111111109</v>
      </c>
      <c r="D23" s="36">
        <v>65438</v>
      </c>
      <c r="E23" s="37">
        <v>65438</v>
      </c>
      <c r="G23" s="32"/>
      <c r="H23" s="17">
        <f t="shared" si="3"/>
        <v>0</v>
      </c>
      <c r="I23" s="31"/>
      <c r="J23" s="31"/>
    </row>
    <row r="24" spans="1:10" ht="25.5">
      <c r="A24" s="9" t="s">
        <v>28</v>
      </c>
      <c r="B24" s="8" t="s">
        <v>3</v>
      </c>
      <c r="C24" s="34">
        <v>510.2</v>
      </c>
      <c r="D24" s="34">
        <v>119.9</v>
      </c>
      <c r="E24" s="35">
        <v>119.9</v>
      </c>
      <c r="G24" s="32">
        <f>E24/E13*100</f>
        <v>6.9468505100344036</v>
      </c>
      <c r="H24" s="17">
        <f>H14*G24</f>
        <v>51413.640624764623</v>
      </c>
      <c r="I24" s="17">
        <f>I14*G24</f>
        <v>11990.26398031938</v>
      </c>
      <c r="J24" s="17"/>
    </row>
    <row r="25" spans="1:10">
      <c r="A25" s="12" t="s">
        <v>5</v>
      </c>
      <c r="B25" s="13" t="s">
        <v>4</v>
      </c>
      <c r="C25" s="34">
        <v>0.75</v>
      </c>
      <c r="D25" s="34">
        <v>0.75</v>
      </c>
      <c r="E25" s="35">
        <v>0.75</v>
      </c>
      <c r="G25" s="30"/>
      <c r="H25" s="17"/>
      <c r="I25" s="17"/>
      <c r="J25" s="17"/>
    </row>
    <row r="26" spans="1:10" ht="21.95" customHeight="1">
      <c r="A26" s="12" t="s">
        <v>37</v>
      </c>
      <c r="B26" s="8" t="s">
        <v>38</v>
      </c>
      <c r="C26" s="36">
        <v>21422</v>
      </c>
      <c r="D26" s="36">
        <v>19984</v>
      </c>
      <c r="E26" s="36">
        <v>19984</v>
      </c>
      <c r="G26" s="28"/>
      <c r="H26" s="31">
        <f>SUM(H15:H25)</f>
        <v>740100</v>
      </c>
      <c r="I26" s="31">
        <f>SUM(I15:I25)</f>
        <v>172600</v>
      </c>
      <c r="J26" s="31"/>
    </row>
    <row r="27" spans="1:10" ht="25.5">
      <c r="A27" s="7" t="s">
        <v>6</v>
      </c>
      <c r="B27" s="8" t="s">
        <v>3</v>
      </c>
      <c r="C27" s="34">
        <v>748</v>
      </c>
      <c r="D27" s="34">
        <v>185</v>
      </c>
      <c r="E27" s="34">
        <v>185</v>
      </c>
      <c r="G27" s="28"/>
      <c r="H27" s="17"/>
      <c r="I27" s="17"/>
      <c r="J27" s="17"/>
    </row>
    <row r="28" spans="1:10" ht="36.75">
      <c r="A28" s="14" t="s">
        <v>7</v>
      </c>
      <c r="B28" s="8" t="s">
        <v>3</v>
      </c>
      <c r="C28" s="34">
        <v>568</v>
      </c>
      <c r="D28" s="34">
        <v>173</v>
      </c>
      <c r="E28" s="34">
        <v>173</v>
      </c>
      <c r="G28" s="28"/>
      <c r="H28" s="17"/>
      <c r="I28" s="17"/>
      <c r="J28" s="17"/>
    </row>
    <row r="29" spans="1:10" ht="25.5">
      <c r="A29" s="14" t="s">
        <v>8</v>
      </c>
      <c r="B29" s="8" t="s">
        <v>3</v>
      </c>
      <c r="C29" s="34"/>
      <c r="D29" s="34"/>
      <c r="E29" s="34"/>
      <c r="G29" s="28"/>
      <c r="H29" s="17"/>
      <c r="I29" s="17"/>
      <c r="J29" s="17"/>
    </row>
    <row r="30" spans="1:10" ht="36.75">
      <c r="A30" s="14" t="s">
        <v>9</v>
      </c>
      <c r="B30" s="8" t="s">
        <v>3</v>
      </c>
      <c r="C30" s="34"/>
      <c r="D30" s="34"/>
      <c r="E30" s="34"/>
      <c r="G30" s="28"/>
      <c r="H30" s="17"/>
      <c r="I30" s="17"/>
      <c r="J30" s="17"/>
    </row>
    <row r="31" spans="1:10" ht="50.25" customHeight="1">
      <c r="A31" s="14" t="s">
        <v>10</v>
      </c>
      <c r="B31" s="8" t="s">
        <v>3</v>
      </c>
      <c r="C31" s="34">
        <v>1123</v>
      </c>
      <c r="D31" s="34">
        <v>341</v>
      </c>
      <c r="E31" s="34">
        <v>341</v>
      </c>
      <c r="G31" s="28"/>
      <c r="H31" s="17"/>
      <c r="I31" s="17"/>
      <c r="J31" s="17"/>
    </row>
    <row r="32" spans="1:10">
      <c r="G32" s="17"/>
      <c r="H32" s="17"/>
      <c r="I32" s="17"/>
      <c r="J32" s="17"/>
    </row>
    <row r="33" spans="1:10">
      <c r="G33" s="17"/>
      <c r="H33" s="17"/>
      <c r="I33" s="17"/>
      <c r="J33" s="17"/>
    </row>
    <row r="34" spans="1:10">
      <c r="A34" s="1" t="s">
        <v>45</v>
      </c>
      <c r="G34" s="17"/>
      <c r="H34" s="17"/>
      <c r="I34" s="17"/>
      <c r="J34" s="17"/>
    </row>
    <row r="35" spans="1:10">
      <c r="G35" s="17"/>
      <c r="H35" s="17"/>
      <c r="I35" s="17"/>
      <c r="J35" s="17"/>
    </row>
    <row r="36" spans="1:10">
      <c r="G36" s="17"/>
      <c r="H36" s="17"/>
      <c r="I36" s="17"/>
      <c r="J36" s="17"/>
    </row>
    <row r="37" spans="1:10">
      <c r="G37" s="17"/>
      <c r="H37" s="17"/>
      <c r="I37" s="17"/>
      <c r="J37" s="17"/>
    </row>
    <row r="39" spans="1:10">
      <c r="A39" s="23" t="s">
        <v>46</v>
      </c>
    </row>
    <row r="40" spans="1:10">
      <c r="A40" s="23" t="s">
        <v>47</v>
      </c>
    </row>
  </sheetData>
  <mergeCells count="9">
    <mergeCell ref="G9:G10"/>
    <mergeCell ref="H9:J9"/>
    <mergeCell ref="A1:E1"/>
    <mergeCell ref="A2:E2"/>
    <mergeCell ref="A4:E4"/>
    <mergeCell ref="A5:E5"/>
    <mergeCell ref="A9:A10"/>
    <mergeCell ref="B9:B10"/>
    <mergeCell ref="C9:E9"/>
  </mergeCells>
  <pageMargins left="1.1023622047244095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34" sqref="A3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22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20</v>
      </c>
      <c r="B5" s="22"/>
      <c r="C5" s="22"/>
      <c r="D5" s="22"/>
      <c r="E5" s="22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19" t="s">
        <v>40</v>
      </c>
      <c r="B9" s="20" t="s">
        <v>23</v>
      </c>
      <c r="C9" s="19" t="s">
        <v>42</v>
      </c>
      <c r="D9" s="19"/>
      <c r="E9" s="19"/>
    </row>
    <row r="10" spans="1:5" ht="40.5">
      <c r="A10" s="19"/>
      <c r="B10" s="20"/>
      <c r="C10" s="5" t="s">
        <v>24</v>
      </c>
      <c r="D10" s="5" t="s">
        <v>25</v>
      </c>
      <c r="E10" s="6" t="s">
        <v>18</v>
      </c>
    </row>
    <row r="11" spans="1:5">
      <c r="A11" s="7" t="s">
        <v>34</v>
      </c>
      <c r="B11" s="8" t="s">
        <v>11</v>
      </c>
      <c r="C11" s="9"/>
      <c r="D11" s="9"/>
      <c r="E11" s="9"/>
    </row>
    <row r="12" spans="1:5" ht="25.5">
      <c r="A12" s="12" t="s">
        <v>35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40.5">
      <c r="A20" s="16" t="s">
        <v>36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M12" sqref="M1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22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20</v>
      </c>
      <c r="B5" s="22"/>
      <c r="C5" s="22"/>
      <c r="D5" s="22"/>
      <c r="E5" s="22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19" t="s">
        <v>39</v>
      </c>
      <c r="B9" s="20" t="s">
        <v>23</v>
      </c>
      <c r="C9" s="19" t="s">
        <v>42</v>
      </c>
      <c r="D9" s="19"/>
      <c r="E9" s="19"/>
    </row>
    <row r="10" spans="1:5" ht="40.5">
      <c r="A10" s="19"/>
      <c r="B10" s="20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 customHeight="1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011 Обследование психического з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2019-04-06T03:57:19Z</dcterms:modified>
</cp:coreProperties>
</file>